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24285" windowHeight="9195" tabRatio="782" activeTab="1"/>
  </bookViews>
  <sheets>
    <sheet name="Параметры" sheetId="51" r:id="rId1"/>
    <sheet name="НАЧминусУМЕН_ПОСТминусВоз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НАЧминусУМЕН_ПОСТминусВоз!$9:$9</definedName>
  </definedNames>
  <calcPr calcId="162913"/>
</workbook>
</file>

<file path=xl/calcChain.xml><?xml version="1.0" encoding="utf-8"?>
<calcChain xmlns="http://schemas.openxmlformats.org/spreadsheetml/2006/main">
  <c r="A2" i="47" l="1"/>
  <c r="D4" i="47" l="1"/>
  <c r="A3" i="47"/>
  <c r="B3" i="47"/>
  <c r="D3" i="47"/>
  <c r="I3" i="47"/>
  <c r="J3" i="47"/>
  <c r="K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family val="2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family val="2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family val="2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family val="2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family val="2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family val="2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family val="2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family val="2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family val="2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family val="2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family val="2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family val="2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family val="2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family val="2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family val="2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family val="2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family val="2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family val="2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family val="2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family val="2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>приказ от 30.06.2008г. № 65н / ММ-3-1/295@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</t>
        </r>
        <r>
          <rPr>
            <sz val="8"/>
            <color indexed="81"/>
            <rFont val="Tahoma"/>
            <family val="2"/>
            <charset val="204"/>
          </rPr>
          <t xml:space="preserve"> =  </t>
        </r>
        <r>
          <rPr>
            <sz val="8"/>
            <color indexed="57"/>
            <rFont val="Tahoma"/>
            <family val="2"/>
            <charset val="204"/>
          </rPr>
          <t>"3.1." (30100);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"3.1.1" (30110);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"3.1.2" (30120);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"3.1.3" (30130);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"3.1.4" (30140).
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>приказ от 30.06.2008г. № 65н / ММ-3-1/295@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</t>
        </r>
        <r>
          <rPr>
            <sz val="8"/>
            <color indexed="81"/>
            <rFont val="Tahoma"/>
            <family val="2"/>
            <charset val="204"/>
          </rPr>
          <t xml:space="preserve"> =  </t>
        </r>
        <r>
          <rPr>
            <sz val="8"/>
            <color indexed="57"/>
            <rFont val="Tahoma"/>
            <family val="2"/>
            <charset val="204"/>
          </rPr>
          <t>"3.2." (30200) - "3.3." (30300);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"3.2.1" (30210) - "3.3.1" (30310);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"3.2.2" (30220) - "3.3.2" (30320);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"3.2.3" (30230) - "3.3.3" (30330);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"3.2.4" (30240) - "3.3.4" (30340).
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>приказ от 30.06.2008г. № 65н / ММ-3-1/295@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</t>
        </r>
        <r>
          <rPr>
            <sz val="8"/>
            <color indexed="81"/>
            <rFont val="Tahoma"/>
            <family val="2"/>
            <charset val="204"/>
          </rPr>
          <t xml:space="preserve"> =  </t>
        </r>
        <r>
          <rPr>
            <sz val="8"/>
            <color indexed="57"/>
            <rFont val="Tahoma"/>
            <family val="2"/>
            <charset val="204"/>
          </rPr>
          <t>"3.1." (30100);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"3.1.1" (30110);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"3.1.2" (30120);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"3.1.3" (30130);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"3.1.4" (30140).
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>приказ от 30.06.2008г. № 65н / ММ-3-1/295@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</t>
        </r>
        <r>
          <rPr>
            <sz val="8"/>
            <color indexed="81"/>
            <rFont val="Tahoma"/>
            <family val="2"/>
            <charset val="204"/>
          </rPr>
          <t xml:space="preserve"> =  </t>
        </r>
        <r>
          <rPr>
            <sz val="8"/>
            <color indexed="57"/>
            <rFont val="Tahoma"/>
            <family val="2"/>
            <charset val="204"/>
          </rPr>
          <t>"3.2." (30200) - "3.3." (30300);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"3.2.1" (30210) - "3.3.1" (30310);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"3.2.2" (30220) - "3.3.2" (30320);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"3.2.3" (30230) - "3.3.3" (30330);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"3.2.4" (30240) - "3.3.4" (30340).
</t>
        </r>
      </text>
    </comment>
  </commentList>
</comments>
</file>

<file path=xl/sharedStrings.xml><?xml version="1.0" encoding="utf-8"?>
<sst xmlns="http://schemas.openxmlformats.org/spreadsheetml/2006/main" count="127" uniqueCount="111">
  <si>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</si>
  <si>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</si>
  <si>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</si>
  <si>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</si>
  <si>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</si>
  <si>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</si>
  <si>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</si>
  <si>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</si>
  <si>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</si>
  <si>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</si>
  <si>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</si>
  <si>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</si>
  <si>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</si>
  <si>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</si>
  <si>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</si>
  <si>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</si>
  <si>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</si>
  <si>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</si>
  <si>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</si>
  <si>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</si>
  <si>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</si>
  <si>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</si>
  <si>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Начислено  минус  Уменьшено</t>
  </si>
  <si>
    <t>Поступило  минус  Возвращено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</si>
  <si>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</si>
  <si>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</si>
  <si>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</si>
  <si>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</si>
  <si>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</si>
  <si>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</si>
  <si>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</si>
  <si>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</si>
  <si>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</si>
  <si>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</si>
  <si>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</si>
  <si>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</si>
  <si>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</si>
  <si>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</si>
  <si>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</si>
  <si>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</si>
  <si>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</si>
  <si>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</si>
  <si>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</si>
  <si>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</si>
  <si>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</si>
  <si>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</si>
  <si>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</si>
  <si>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</si>
  <si>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Справочно из гр.1 :</t>
  </si>
  <si>
    <r>
      <t xml:space="preserve">Начислено, поступило налогов, сборов и иных обязательных платежей </t>
    </r>
    <r>
      <rPr>
        <b/>
        <i/>
        <sz val="9"/>
        <color indexed="18"/>
        <rFont val="Arial Cyr"/>
        <charset val="204"/>
      </rPr>
      <t>(в разрезе КБК, ОКТМО, статуса и кодов  налогоплательщиков)</t>
    </r>
  </si>
  <si>
    <t>ОКТМО (код/наименование):</t>
  </si>
  <si>
    <t>Список ОКТМО:</t>
  </si>
  <si>
    <r>
      <t xml:space="preserve">Начислено, поступило налогов, сборов и иных обязательных платежей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</si>
  <si>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по состоянию на  01.04.2023</t>
  </si>
  <si>
    <t>2023</t>
  </si>
  <si>
    <t>3</t>
  </si>
  <si>
    <t>01-Все виды платежа</t>
  </si>
  <si>
    <t>По зачислению на ЕКС УФК (40101)</t>
  </si>
  <si>
    <t>Нет</t>
  </si>
  <si>
    <t>КБК+ОКТМО</t>
  </si>
  <si>
    <t>09.06.2023</t>
  </si>
  <si>
    <t>Тыс. рублей</t>
  </si>
  <si>
    <t>КБК/ОКТМО</t>
  </si>
  <si>
    <t>10547000-Серышевский муниципальный округ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</si>
  <si>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</si>
  <si>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</si>
  <si>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</si>
  <si>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</si>
  <si>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</si>
  <si>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</si>
  <si>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</si>
  <si>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</si>
  <si>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</si>
  <si>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</si>
  <si>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</si>
  <si>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</si>
  <si>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18210102080011000110</t>
  </si>
  <si>
    <t>Налог на доходы физических лиц в части  суммы налога, превышающей 650000 рублей, относящейся к части налоговой базы, превышающей 5000000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</si>
  <si>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части суммы налога, превышающей 650000 рублей, относящейся к части налоговой базы, превышающей 5000000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</si>
  <si>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</si>
  <si>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650000 рублей)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</si>
  <si>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</si>
  <si>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</si>
  <si>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</si>
  <si>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</si>
  <si>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18210501012011000110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</si>
  <si>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</si>
  <si>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</si>
  <si>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</si>
  <si>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18210501021013000110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</si>
  <si>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</si>
  <si>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</si>
  <si>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</si>
  <si>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</si>
  <si>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</si>
  <si>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</si>
  <si>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</si>
  <si>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</si>
  <si>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</si>
  <si>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</si>
  <si>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</si>
  <si>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</si>
  <si>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</si>
  <si>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</si>
  <si>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</si>
  <si>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18210606032143000110</t>
  </si>
  <si>
    <t>Земельный налог с организаций, обладающих земельным участком, расположенным в границах муниципальных округов (суммы денежных взысканий (штрафов) по соответствующему платежу согласно законодательству Российской Федерации)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</si>
  <si>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</si>
  <si>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</si>
  <si>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 xml:space="preserve">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</si>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</sst>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11"/>
      <color indexed="18"/>
      <name val="Arial Cyr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sz val="8"/>
      <color indexed="57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1" fillId="0" borderId="0" xfId="0" applyNumberFormat="1" applyFont="1"/>
    <xf numFmtId="1" fontId="11" fillId="0" borderId="0" xfId="0" applyNumberFormat="1" applyFont="1"/>
    <xf numFmtId="2" fontId="11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4" fillId="0" borderId="2" xfId="0" applyNumberFormat="1" applyFont="1" applyBorder="1" applyAlignment="1" applyProtection="1">
      <alignment horizontal="left" vertical="center"/>
      <protection locked="0"/>
    </xf>
    <xf numFmtId="0" fontId="13" fillId="0" borderId="3" xfId="0" applyNumberFormat="1" applyFont="1" applyBorder="1" applyAlignment="1">
      <alignment horizontal="left" vertical="center"/>
    </xf>
    <xf numFmtId="0" fontId="14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6" fillId="0" borderId="6" xfId="0" applyNumberFormat="1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3" fillId="0" borderId="9" xfId="0" applyNumberFormat="1" applyFont="1" applyBorder="1" applyAlignment="1">
      <alignment horizontal="left" vertical="center" wrapText="1"/>
    </xf>
    <xf numFmtId="0" fontId="31" fillId="0" borderId="0" xfId="0" applyNumberFormat="1" applyFont="1" applyAlignment="1"/>
    <xf numFmtId="49" fontId="14" fillId="0" borderId="10" xfId="0" applyNumberFormat="1" applyFont="1" applyBorder="1" applyAlignment="1" applyProtection="1">
      <alignment horizontal="left" vertical="center"/>
      <protection locked="0"/>
    </xf>
    <xf numFmtId="49" fontId="18" fillId="0" borderId="7" xfId="0" applyNumberFormat="1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4" fillId="0" borderId="12" xfId="0" applyNumberFormat="1" applyFont="1" applyBorder="1" applyAlignment="1">
      <alignment horizontal="center" vertical="center"/>
    </xf>
    <xf numFmtId="49" fontId="34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2" fillId="0" borderId="14" xfId="0" applyNumberFormat="1" applyFont="1" applyBorder="1" applyAlignment="1" applyProtection="1">
      <alignment horizontal="left" vertical="center"/>
      <protection locked="0"/>
    </xf>
    <xf numFmtId="0" fontId="32" fillId="0" borderId="15" xfId="0" applyNumberFormat="1" applyFont="1" applyBorder="1" applyAlignment="1"/>
    <xf numFmtId="0" fontId="32" fillId="0" borderId="0" xfId="0" applyNumberFormat="1" applyFont="1" applyAlignment="1"/>
    <xf numFmtId="49" fontId="32" fillId="0" borderId="15" xfId="0" applyNumberFormat="1" applyFont="1" applyBorder="1" applyAlignment="1">
      <alignment horizontal="left"/>
    </xf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1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49" fontId="15" fillId="0" borderId="16" xfId="0" applyNumberFormat="1" applyFont="1" applyBorder="1" applyAlignment="1" applyProtection="1">
      <alignment horizontal="left" vertical="center"/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49" fontId="35" fillId="0" borderId="0" xfId="0" applyNumberFormat="1" applyFont="1" applyAlignment="1">
      <alignment horizontal="center" wrapText="1"/>
    </xf>
    <xf numFmtId="0" fontId="21" fillId="0" borderId="21" xfId="0" applyNumberFormat="1" applyFont="1" applyBorder="1" applyAlignment="1" applyProtection="1">
      <alignment horizontal="center" vertical="top" wrapText="1"/>
      <protection locked="0"/>
    </xf>
    <xf numFmtId="0" fontId="22" fillId="0" borderId="21" xfId="0" applyNumberFormat="1" applyFont="1" applyBorder="1" applyAlignment="1" applyProtection="1">
      <alignment horizontal="center" vertical="top" wrapText="1"/>
      <protection locked="0"/>
    </xf>
    <xf numFmtId="0" fontId="23" fillId="0" borderId="21" xfId="0" applyNumberFormat="1" applyFont="1" applyBorder="1" applyAlignment="1" applyProtection="1">
      <alignment horizontal="center" vertical="top" wrapText="1"/>
      <protection locked="0"/>
    </xf>
    <xf numFmtId="49" fontId="13" fillId="0" borderId="22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2" fillId="0" borderId="25" xfId="0" applyFont="1" applyBorder="1" applyAlignment="1">
      <alignment horizontal="left" vertical="center"/>
    </xf>
    <xf numFmtId="49" fontId="15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49" fontId="1" fillId="0" borderId="17" xfId="0" applyNumberFormat="1" applyFont="1" applyBorder="1" applyAlignment="1" applyProtection="1">
      <alignment horizontal="left" vertical="center"/>
      <protection locked="0"/>
    </xf>
    <xf numFmtId="49" fontId="1" fillId="0" borderId="18" xfId="0" applyNumberFormat="1" applyFont="1" applyBorder="1" applyAlignment="1" applyProtection="1">
      <alignment horizontal="left" vertical="center"/>
      <protection locked="0"/>
    </xf>
    <xf numFmtId="49" fontId="15" fillId="0" borderId="1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2" fillId="0" borderId="20" xfId="0" applyFont="1" applyBorder="1" applyAlignment="1">
      <alignment horizontal="left" vertical="center"/>
    </xf>
    <xf numFmtId="49" fontId="1" fillId="0" borderId="18" xfId="0" applyNumberFormat="1" applyFont="1" applyBorder="1" applyAlignment="1">
      <alignment horizontal="left" vertical="center"/>
    </xf>
    <xf numFmtId="0" fontId="15" fillId="0" borderId="16" xfId="0" applyNumberFormat="1" applyFont="1" applyBorder="1" applyAlignment="1" applyProtection="1">
      <alignment horizontal="left" vertical="center"/>
      <protection locked="0"/>
    </xf>
    <xf numFmtId="0" fontId="29" fillId="0" borderId="28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49" fontId="28" fillId="0" borderId="28" xfId="0" applyNumberFormat="1" applyFont="1" applyBorder="1" applyAlignment="1">
      <alignment horizontal="center" vertical="top" wrapText="1"/>
    </xf>
    <xf numFmtId="49" fontId="28" fillId="0" borderId="29" xfId="0" applyNumberFormat="1" applyFont="1" applyBorder="1" applyAlignment="1">
      <alignment horizontal="center" vertical="top" wrapText="1"/>
    </xf>
    <xf numFmtId="49" fontId="25" fillId="0" borderId="30" xfId="0" applyNumberFormat="1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49" fontId="41" fillId="0" borderId="32" xfId="0" applyNumberFormat="1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/>
    </xf>
    <xf numFmtId="0" fontId="0" fillId="0" borderId="33" xfId="0" applyBorder="1" applyAlignment="1"/>
    <xf numFmtId="0" fontId="0" fillId="0" borderId="34" xfId="0" applyBorder="1" applyAlignment="1"/>
    <xf numFmtId="0" fontId="12" fillId="0" borderId="21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49" fontId="26" fillId="0" borderId="13" xfId="0" applyNumberFormat="1" applyFont="1" applyBorder="1" applyAlignment="1">
      <alignment horizontal="center" vertical="center" wrapText="1"/>
    </xf>
    <xf numFmtId="49" fontId="27" fillId="0" borderId="13" xfId="0" applyNumberFormat="1" applyFont="1" applyBorder="1" applyAlignment="1">
      <alignment horizontal="center" vertical="center" wrapText="1"/>
    </xf>
    <xf numFmtId="49" fontId="30" fillId="0" borderId="0" xfId="0" applyNumberFormat="1" applyFont="1" applyAlignment="1">
      <alignment horizontal="center" wrapText="1"/>
    </xf>
    <xf numFmtId="49" fontId="29" fillId="0" borderId="0" xfId="0" applyNumberFormat="1" applyFont="1" applyAlignment="1"/>
    <xf numFmtId="49" fontId="34" fillId="0" borderId="36" xfId="0" applyNumberFormat="1" applyFont="1" applyBorder="1" applyAlignment="1">
      <alignment horizontal="center" vertical="center" wrapText="1"/>
    </xf>
    <xf numFmtId="49" fontId="34" fillId="0" borderId="12" xfId="0" applyNumberFormat="1" applyFont="1" applyBorder="1" applyAlignment="1">
      <alignment horizontal="center" vertical="center" wrapText="1"/>
    </xf>
    <xf numFmtId="0" fontId="30" fillId="0" borderId="0" xfId="0" applyNumberFormat="1" applyFont="1" applyBorder="1" applyAlignment="1" applyProtection="1">
      <alignment horizontal="center" vertical="top" wrapText="1"/>
      <protection locked="0"/>
    </xf>
    <xf numFmtId="0" fontId="29" fillId="0" borderId="0" xfId="0" applyNumberFormat="1" applyFont="1" applyBorder="1" applyAlignment="1"/>
    <xf numFmtId="0" fontId="32" fillId="0" borderId="0" xfId="0" applyNumberFormat="1" applyFont="1" applyBorder="1" applyAlignment="1"/>
    <xf numFmtId="0" fontId="18" fillId="0" borderId="0" xfId="0" applyNumberFormat="1" applyFont="1" applyBorder="1" applyAlignment="1"/>
    <xf numFmtId="0" fontId="18" fillId="0" borderId="37" xfId="0" applyNumberFormat="1" applyFont="1" applyBorder="1" applyAlignment="1"/>
    <xf numFmtId="0" fontId="32" fillId="0" borderId="15" xfId="0" applyNumberFormat="1" applyFont="1" applyBorder="1" applyAlignment="1">
      <alignment horizontal="left" vertical="center"/>
    </xf>
    <xf numFmtId="0" fontId="18" fillId="0" borderId="15" xfId="0" applyFont="1" applyBorder="1" applyAlignment="1"/>
    <xf numFmtId="0" fontId="32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0" fontId="38" fillId="0" borderId="7" xfId="0" applyNumberFormat="1" applyFont="1" applyBorder="1" applyAlignment="1"/>
    <xf numFmtId="0" fontId="18" fillId="0" borderId="7" xfId="0" applyNumberFormat="1" applyFont="1" applyBorder="1" applyAlignment="1"/>
    <xf numFmtId="49" fontId="38" fillId="0" borderId="15" xfId="0" applyNumberFormat="1" applyFont="1" applyBorder="1" applyAlignment="1">
      <alignment horizontal="left"/>
    </xf>
    <xf numFmtId="0" fontId="18" fillId="0" borderId="15" xfId="0" applyFont="1" applyBorder="1" applyAlignment="1">
      <alignment horizontal="left"/>
    </xf>
    <xf numFmtId="0" fontId="32" fillId="0" borderId="15" xfId="0" applyNumberFormat="1" applyFont="1" applyBorder="1" applyAlignment="1"/>
    <xf numFmtId="0" fontId="0" fillId="0" borderId="15" xfId="0" applyBorder="1" applyAlignment="1"/>
    <xf numFmtId="0" fontId="0" fillId="0" borderId="2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56</xdr:row>
      <xdr:rowOff>152400</xdr:rowOff>
    </xdr:to>
    <xdr:sp macro="" textlink="">
      <xdr:nvSpPr>
        <xdr:cNvPr id="13368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C11" sqref="C11:I11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54" t="s">
        <v>49</v>
      </c>
      <c r="B1" s="54"/>
      <c r="C1" s="54"/>
      <c r="D1" s="54"/>
      <c r="E1" s="54"/>
      <c r="F1" s="54"/>
      <c r="G1" s="54"/>
      <c r="H1" s="54"/>
      <c r="I1" s="54"/>
    </row>
    <row r="2" spans="1:9" ht="15" customHeight="1" x14ac:dyDescent="0.2">
      <c r="A2" s="55" t="s">
        <v>53</v>
      </c>
      <c r="B2" s="55"/>
      <c r="C2" s="56"/>
      <c r="D2" s="56"/>
      <c r="E2" s="56"/>
      <c r="F2" s="56"/>
      <c r="G2" s="56"/>
      <c r="H2" s="56"/>
      <c r="I2" s="57"/>
    </row>
    <row r="3" spans="1:9" s="1" customFormat="1" ht="21" customHeight="1" x14ac:dyDescent="0.2">
      <c r="A3" s="58" t="s">
        <v>10</v>
      </c>
      <c r="B3" s="7" t="s">
        <v>3</v>
      </c>
      <c r="C3" s="8" t="s">
        <v>54</v>
      </c>
      <c r="D3" s="9" t="s">
        <v>11</v>
      </c>
      <c r="E3" s="10" t="s">
        <v>55</v>
      </c>
      <c r="F3" s="62" t="s">
        <v>25</v>
      </c>
      <c r="G3" s="63"/>
      <c r="H3" s="64" t="s">
        <v>28</v>
      </c>
      <c r="I3" s="65"/>
    </row>
    <row r="4" spans="1:9" s="1" customFormat="1" ht="21.75" customHeight="1" x14ac:dyDescent="0.2">
      <c r="A4" s="59"/>
      <c r="B4" s="11" t="s">
        <v>21</v>
      </c>
      <c r="C4" s="71" t="s">
        <v>56</v>
      </c>
      <c r="D4" s="72"/>
      <c r="E4" s="12"/>
      <c r="F4" s="73" t="s">
        <v>26</v>
      </c>
      <c r="G4" s="74"/>
      <c r="H4" s="51" t="s">
        <v>29</v>
      </c>
      <c r="I4" s="75"/>
    </row>
    <row r="5" spans="1:9" s="1" customFormat="1" ht="21.75" customHeight="1" x14ac:dyDescent="0.2">
      <c r="A5" s="59"/>
      <c r="B5" s="11" t="s">
        <v>12</v>
      </c>
      <c r="C5" s="51" t="s">
        <v>27</v>
      </c>
      <c r="D5" s="66"/>
      <c r="E5" s="67"/>
      <c r="F5" s="67"/>
      <c r="G5" s="67"/>
      <c r="H5" s="67"/>
      <c r="I5" s="68"/>
    </row>
    <row r="6" spans="1:9" s="1" customFormat="1" ht="21.75" customHeight="1" x14ac:dyDescent="0.2">
      <c r="A6" s="59"/>
      <c r="B6" s="11" t="s">
        <v>13</v>
      </c>
      <c r="C6" s="51" t="s">
        <v>27</v>
      </c>
      <c r="D6" s="66"/>
      <c r="E6" s="67"/>
      <c r="F6" s="67"/>
      <c r="G6" s="67"/>
      <c r="H6" s="67"/>
      <c r="I6" s="68"/>
    </row>
    <row r="7" spans="1:9" s="1" customFormat="1" ht="21.75" customHeight="1" x14ac:dyDescent="0.2">
      <c r="A7" s="59"/>
      <c r="B7" s="11" t="s">
        <v>14</v>
      </c>
      <c r="C7" s="51" t="s">
        <v>27</v>
      </c>
      <c r="D7" s="66"/>
      <c r="E7" s="67"/>
      <c r="F7" s="67"/>
      <c r="G7" s="67"/>
      <c r="H7" s="67"/>
      <c r="I7" s="68"/>
    </row>
    <row r="8" spans="1:9" s="1" customFormat="1" ht="21.75" customHeight="1" x14ac:dyDescent="0.2">
      <c r="A8" s="59"/>
      <c r="B8" s="11" t="s">
        <v>7</v>
      </c>
      <c r="C8" s="51" t="s">
        <v>27</v>
      </c>
      <c r="D8" s="66"/>
      <c r="E8" s="67"/>
      <c r="F8" s="67"/>
      <c r="G8" s="67"/>
      <c r="H8" s="67"/>
      <c r="I8" s="68"/>
    </row>
    <row r="9" spans="1:9" s="1" customFormat="1" ht="21.75" customHeight="1" x14ac:dyDescent="0.2">
      <c r="A9" s="60"/>
      <c r="B9" s="11" t="s">
        <v>15</v>
      </c>
      <c r="C9" s="76" t="s">
        <v>27</v>
      </c>
      <c r="D9" s="67"/>
      <c r="E9" s="67"/>
      <c r="F9" s="67"/>
      <c r="G9" s="67"/>
      <c r="H9" s="67"/>
      <c r="I9" s="68"/>
    </row>
    <row r="10" spans="1:9" s="16" customFormat="1" ht="21" customHeight="1" x14ac:dyDescent="0.2">
      <c r="A10" s="60"/>
      <c r="B10" s="11" t="s">
        <v>50</v>
      </c>
      <c r="C10" s="51"/>
      <c r="D10" s="52"/>
      <c r="E10" s="52"/>
      <c r="F10" s="52"/>
      <c r="G10" s="52"/>
      <c r="H10" s="52"/>
      <c r="I10" s="53"/>
    </row>
    <row r="11" spans="1:9" s="16" customFormat="1" ht="21" customHeight="1" x14ac:dyDescent="0.2">
      <c r="A11" s="60"/>
      <c r="B11" s="11" t="s">
        <v>51</v>
      </c>
      <c r="C11" s="51"/>
      <c r="D11" s="52"/>
      <c r="E11" s="52"/>
      <c r="F11" s="52"/>
      <c r="G11" s="52"/>
      <c r="H11" s="52"/>
      <c r="I11" s="53"/>
    </row>
    <row r="12" spans="1:9" s="16" customFormat="1" ht="21" customHeight="1" x14ac:dyDescent="0.2">
      <c r="A12" s="60"/>
      <c r="B12" s="11"/>
      <c r="C12" s="51" t="s">
        <v>57</v>
      </c>
      <c r="D12" s="69"/>
      <c r="E12" s="69"/>
      <c r="F12" s="69"/>
      <c r="G12" s="69"/>
      <c r="H12" s="69"/>
      <c r="I12" s="70"/>
    </row>
    <row r="13" spans="1:9" s="16" customFormat="1" ht="21" customHeight="1" x14ac:dyDescent="0.2">
      <c r="A13" s="60"/>
      <c r="B13" s="11" t="s">
        <v>18</v>
      </c>
      <c r="C13" s="51" t="s">
        <v>58</v>
      </c>
      <c r="D13" s="69"/>
      <c r="E13" s="69"/>
      <c r="F13" s="69"/>
      <c r="G13" s="69"/>
      <c r="H13" s="69"/>
      <c r="I13" s="70"/>
    </row>
    <row r="14" spans="1:9" s="16" customFormat="1" ht="21" customHeight="1" x14ac:dyDescent="0.2">
      <c r="A14" s="60"/>
      <c r="B14" s="11" t="s">
        <v>19</v>
      </c>
      <c r="C14" s="51" t="s">
        <v>59</v>
      </c>
      <c r="D14" s="52"/>
      <c r="E14" s="52"/>
      <c r="F14" s="52"/>
      <c r="G14" s="52"/>
      <c r="H14" s="52"/>
      <c r="I14" s="53"/>
    </row>
    <row r="15" spans="1:9" s="1" customFormat="1" ht="21" customHeight="1" thickBot="1" x14ac:dyDescent="0.25">
      <c r="A15" s="61"/>
      <c r="B15" s="22" t="s">
        <v>16</v>
      </c>
      <c r="C15" s="19" t="s">
        <v>60</v>
      </c>
      <c r="D15" s="20"/>
      <c r="E15" s="21"/>
      <c r="F15" s="23"/>
      <c r="G15" s="13"/>
      <c r="H15" s="17" t="s">
        <v>17</v>
      </c>
      <c r="I15" s="14" t="s">
        <v>61</v>
      </c>
    </row>
    <row r="16" spans="1:9" ht="13.5" thickTop="1" x14ac:dyDescent="0.2"/>
    <row r="18" spans="1:1" x14ac:dyDescent="0.2">
      <c r="A18" s="26" t="s">
        <v>24</v>
      </c>
    </row>
  </sheetData>
  <mergeCells count="18">
    <mergeCell ref="C9:I9"/>
    <mergeCell ref="C5:I5"/>
    <mergeCell ref="C10:I10"/>
    <mergeCell ref="C11:I11"/>
    <mergeCell ref="A1:I1"/>
    <mergeCell ref="A2:I2"/>
    <mergeCell ref="A3:A15"/>
    <mergeCell ref="F3:G3"/>
    <mergeCell ref="H3:I3"/>
    <mergeCell ref="C6:I6"/>
    <mergeCell ref="C7:I7"/>
    <mergeCell ref="C8:I8"/>
    <mergeCell ref="C14:I14"/>
    <mergeCell ref="C12:I12"/>
    <mergeCell ref="C13:I13"/>
    <mergeCell ref="C4:D4"/>
    <mergeCell ref="F4:G4"/>
    <mergeCell ref="H4:I4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36"/>
  <sheetViews>
    <sheetView showGridLines="0" showRowColHeaders="0" tabSelected="1" workbookViewId="0">
      <pane ySplit="9" topLeftCell="A10" activePane="bottomLeft" state="frozen"/>
      <selection pane="bottomLeft" activeCell="G19" sqref="G1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18.28515625" style="4" customWidth="1"/>
  </cols>
  <sheetData>
    <row r="1" spans="1:18" x14ac:dyDescent="0.2">
      <c r="A1" s="91" t="s">
        <v>52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6"/>
      <c r="M1" s="6"/>
      <c r="N1" s="6"/>
      <c r="O1" s="6"/>
      <c r="P1"/>
      <c r="Q1"/>
      <c r="R1"/>
    </row>
    <row r="2" spans="1:18" x14ac:dyDescent="0.2">
      <c r="A2" s="95" t="str">
        <f>Параметры!A2</f>
        <v>по состоянию на  01.04.2023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6"/>
      <c r="M2" s="6"/>
      <c r="N2" s="6"/>
      <c r="O2" s="6"/>
      <c r="P2"/>
      <c r="Q2"/>
      <c r="R2"/>
    </row>
    <row r="3" spans="1:18" s="29" customFormat="1" x14ac:dyDescent="0.2">
      <c r="A3" s="27" t="str">
        <f>Параметры!C14</f>
        <v>КБК+ОКТМО</v>
      </c>
      <c r="B3" s="100" t="str">
        <f>CONCATENATE("Вывод  нулевых строк= ",Параметры!C13)</f>
        <v>Вывод  нулевых строк= Нет</v>
      </c>
      <c r="C3" s="101"/>
      <c r="D3" s="106" t="str">
        <f>Параметры!C4</f>
        <v>01-Все виды платежа</v>
      </c>
      <c r="E3" s="106"/>
      <c r="F3" s="107"/>
      <c r="G3" s="30"/>
      <c r="H3" s="30"/>
      <c r="I3" s="30" t="str">
        <f>Параметры!C15</f>
        <v>09.06.2023</v>
      </c>
      <c r="J3" s="28" t="str">
        <f>Параметры!I15</f>
        <v>Тыс. рублей</v>
      </c>
      <c r="K3" s="108" t="str">
        <f>CONCATENATE("Стату,Код  плательщика=    ",Параметры!H3,Параметры!H4)</f>
        <v>Стату,Код  плательщика=    "Все значения статуса""Все значения кодов"</v>
      </c>
      <c r="L3" s="109"/>
      <c r="M3" s="109"/>
      <c r="N3" s="110"/>
    </row>
    <row r="4" spans="1:18" s="18" customFormat="1" ht="13.5" thickBot="1" x14ac:dyDescent="0.25">
      <c r="A4" s="102" t="str">
        <f>CONCATENATE("КБК= ",Параметры!C5,Параметры!C6,Параметры!C7)</f>
        <v>КБК= ___</v>
      </c>
      <c r="B4" s="103"/>
      <c r="C4" s="103"/>
      <c r="D4" s="104" t="str">
        <f>CONCATENATE(", ОКТМО= ",Параметры!C10,Параметры!C11)</f>
        <v xml:space="preserve">, ОКТМО= </v>
      </c>
      <c r="E4" s="104"/>
      <c r="F4" s="105"/>
      <c r="G4" s="105"/>
      <c r="H4" s="105"/>
      <c r="I4" s="105"/>
      <c r="J4" s="98"/>
      <c r="K4" s="97" t="str">
        <f>CONCATENATE(", ОКВЭД= ",Параметры!C8,Параметры!C9)</f>
        <v>, ОКВЭД= __</v>
      </c>
      <c r="L4" s="98"/>
      <c r="M4" s="98"/>
      <c r="N4" s="99"/>
    </row>
    <row r="5" spans="1:18" ht="12" customHeight="1" thickTop="1" x14ac:dyDescent="0.2">
      <c r="A5" s="93" t="s">
        <v>62</v>
      </c>
      <c r="B5" s="83" t="s">
        <v>22</v>
      </c>
      <c r="C5" s="84"/>
      <c r="D5" s="87"/>
      <c r="E5" s="87"/>
      <c r="F5" s="87"/>
      <c r="G5" s="87"/>
      <c r="H5" s="87"/>
      <c r="I5" s="88"/>
      <c r="J5" s="83" t="s">
        <v>23</v>
      </c>
      <c r="K5" s="84"/>
      <c r="L5" s="84"/>
      <c r="M5" s="84"/>
      <c r="N5" s="84"/>
      <c r="O5" s="85"/>
      <c r="P5" s="85"/>
      <c r="Q5" s="86"/>
      <c r="R5" s="77" t="s">
        <v>9</v>
      </c>
    </row>
    <row r="6" spans="1:18" ht="10.5" customHeight="1" x14ac:dyDescent="0.2">
      <c r="A6" s="94"/>
      <c r="B6" s="89" t="s">
        <v>39</v>
      </c>
      <c r="C6" s="81" t="s">
        <v>20</v>
      </c>
      <c r="D6" s="82"/>
      <c r="E6" s="82"/>
      <c r="F6" s="82"/>
      <c r="G6" s="82"/>
      <c r="H6" s="81" t="s">
        <v>48</v>
      </c>
      <c r="I6" s="82"/>
      <c r="J6" s="89" t="s">
        <v>47</v>
      </c>
      <c r="K6" s="81" t="s">
        <v>20</v>
      </c>
      <c r="L6" s="82"/>
      <c r="M6" s="82"/>
      <c r="N6" s="82"/>
      <c r="O6" s="82"/>
      <c r="P6" s="81" t="s">
        <v>48</v>
      </c>
      <c r="Q6" s="82"/>
      <c r="R6" s="78"/>
    </row>
    <row r="7" spans="1:18" ht="15.75" customHeight="1" x14ac:dyDescent="0.2">
      <c r="A7" s="94"/>
      <c r="B7" s="90"/>
      <c r="C7" s="79" t="s">
        <v>31</v>
      </c>
      <c r="D7" s="79" t="s">
        <v>32</v>
      </c>
      <c r="E7" s="79" t="s">
        <v>36</v>
      </c>
      <c r="F7" s="79" t="s">
        <v>35</v>
      </c>
      <c r="G7" s="79" t="s">
        <v>30</v>
      </c>
      <c r="H7" s="79" t="s">
        <v>37</v>
      </c>
      <c r="I7" s="79" t="s">
        <v>38</v>
      </c>
      <c r="J7" s="90"/>
      <c r="K7" s="79" t="s">
        <v>31</v>
      </c>
      <c r="L7" s="79" t="s">
        <v>32</v>
      </c>
      <c r="M7" s="79" t="s">
        <v>36</v>
      </c>
      <c r="N7" s="79" t="s">
        <v>35</v>
      </c>
      <c r="O7" s="79" t="s">
        <v>30</v>
      </c>
      <c r="P7" s="79" t="s">
        <v>37</v>
      </c>
      <c r="Q7" s="79" t="s">
        <v>38</v>
      </c>
      <c r="R7" s="78"/>
    </row>
    <row r="8" spans="1:18" ht="37.5" customHeight="1" x14ac:dyDescent="0.2">
      <c r="A8" s="94"/>
      <c r="B8" s="90"/>
      <c r="C8" s="80"/>
      <c r="D8" s="80"/>
      <c r="E8" s="80"/>
      <c r="F8" s="80"/>
      <c r="G8" s="80"/>
      <c r="H8" s="80"/>
      <c r="I8" s="80"/>
      <c r="J8" s="90"/>
      <c r="K8" s="80"/>
      <c r="L8" s="80"/>
      <c r="M8" s="80"/>
      <c r="N8" s="80"/>
      <c r="O8" s="80"/>
      <c r="P8" s="80"/>
      <c r="Q8" s="80"/>
      <c r="R8" s="78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33</v>
      </c>
      <c r="G9" s="25" t="s">
        <v>6</v>
      </c>
      <c r="H9" s="25" t="s">
        <v>5</v>
      </c>
      <c r="I9" s="25" t="s">
        <v>34</v>
      </c>
      <c r="J9" s="25" t="s">
        <v>40</v>
      </c>
      <c r="K9" s="25" t="s">
        <v>0</v>
      </c>
      <c r="L9" s="25" t="s">
        <v>41</v>
      </c>
      <c r="M9" s="25" t="s">
        <v>42</v>
      </c>
      <c r="N9" s="25" t="s">
        <v>43</v>
      </c>
      <c r="O9" s="25" t="s">
        <v>44</v>
      </c>
      <c r="P9" s="25" t="s">
        <v>45</v>
      </c>
      <c r="Q9" s="25" t="s">
        <v>46</v>
      </c>
      <c r="R9" s="25" t="s">
        <v>8</v>
      </c>
    </row>
    <row r="10" spans="1:18" x14ac:dyDescent="0.2">
      <c r="A10" s="31" t="s">
        <v>63</v>
      </c>
    </row>
    <row r="11" spans="1:18" x14ac:dyDescent="0.2">
      <c r="A11" s="32" t="s">
        <v>64</v>
      </c>
      <c r="B11" s="32">
        <v>310725</v>
      </c>
      <c r="C11" s="32">
        <v>283</v>
      </c>
      <c r="D11" s="32">
        <v>310165</v>
      </c>
      <c r="E11" s="32">
        <v>0</v>
      </c>
      <c r="F11" s="32">
        <v>0</v>
      </c>
      <c r="G11" s="32">
        <v>277</v>
      </c>
      <c r="H11" s="32">
        <v>0</v>
      </c>
      <c r="I11" s="32">
        <v>2958</v>
      </c>
      <c r="J11" s="32">
        <v>185836</v>
      </c>
      <c r="K11" s="32">
        <v>283</v>
      </c>
      <c r="L11" s="32">
        <v>197356</v>
      </c>
      <c r="M11" s="32">
        <v>0</v>
      </c>
      <c r="N11" s="32">
        <v>0</v>
      </c>
      <c r="O11" s="32">
        <v>-11802</v>
      </c>
      <c r="P11" s="32">
        <v>-10</v>
      </c>
      <c r="Q11" s="32">
        <v>-1086</v>
      </c>
      <c r="R11" s="32" t="s">
        <v>65</v>
      </c>
    </row>
    <row r="12" spans="1:18" x14ac:dyDescent="0.2">
      <c r="A12" s="32" t="s">
        <v>64</v>
      </c>
      <c r="B12" s="32">
        <v>310725</v>
      </c>
      <c r="C12" s="32">
        <v>283</v>
      </c>
      <c r="D12" s="32">
        <v>310165</v>
      </c>
      <c r="E12" s="32">
        <v>0</v>
      </c>
      <c r="F12" s="32">
        <v>0</v>
      </c>
      <c r="G12" s="32">
        <v>277</v>
      </c>
      <c r="H12" s="32">
        <v>0</v>
      </c>
      <c r="I12" s="32">
        <v>2958</v>
      </c>
      <c r="J12" s="32">
        <v>185836</v>
      </c>
      <c r="K12" s="32">
        <v>283</v>
      </c>
      <c r="L12" s="32">
        <v>197356</v>
      </c>
      <c r="M12" s="32">
        <v>0</v>
      </c>
      <c r="N12" s="32">
        <v>0</v>
      </c>
      <c r="O12" s="32">
        <v>-11802</v>
      </c>
      <c r="P12" s="32">
        <v>-10</v>
      </c>
      <c r="Q12" s="32">
        <v>-1086</v>
      </c>
      <c r="R12" s="32" t="s">
        <v>66</v>
      </c>
    </row>
    <row r="13" spans="1:18" x14ac:dyDescent="0.2">
      <c r="A13" s="32" t="s">
        <v>67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4</v>
      </c>
      <c r="K13" s="32">
        <v>0</v>
      </c>
      <c r="L13" s="32">
        <v>4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 t="s">
        <v>68</v>
      </c>
    </row>
    <row r="14" spans="1:18" x14ac:dyDescent="0.2">
      <c r="A14" s="32" t="s">
        <v>67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4</v>
      </c>
      <c r="K14" s="32">
        <v>0</v>
      </c>
      <c r="L14" s="32">
        <v>4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 t="s">
        <v>69</v>
      </c>
    </row>
    <row r="15" spans="1:18" x14ac:dyDescent="0.2">
      <c r="A15" s="32" t="s">
        <v>70</v>
      </c>
      <c r="B15" s="32">
        <v>67</v>
      </c>
      <c r="C15" s="32">
        <v>0</v>
      </c>
      <c r="D15" s="32">
        <v>0</v>
      </c>
      <c r="E15" s="32">
        <v>0</v>
      </c>
      <c r="F15" s="32">
        <v>0</v>
      </c>
      <c r="G15" s="32">
        <v>67</v>
      </c>
      <c r="H15" s="32">
        <v>0</v>
      </c>
      <c r="I15" s="32">
        <v>0</v>
      </c>
      <c r="J15" s="32">
        <v>75</v>
      </c>
      <c r="K15" s="32">
        <v>0</v>
      </c>
      <c r="L15" s="32">
        <v>0</v>
      </c>
      <c r="M15" s="32">
        <v>0</v>
      </c>
      <c r="N15" s="32">
        <v>0</v>
      </c>
      <c r="O15" s="32">
        <v>75</v>
      </c>
      <c r="P15" s="32">
        <v>0</v>
      </c>
      <c r="Q15" s="32">
        <v>0</v>
      </c>
      <c r="R15" s="32" t="s">
        <v>71</v>
      </c>
    </row>
    <row r="16" spans="1:18" x14ac:dyDescent="0.2">
      <c r="A16" s="32" t="s">
        <v>72</v>
      </c>
      <c r="B16" s="32">
        <v>1837</v>
      </c>
      <c r="C16" s="32">
        <v>0</v>
      </c>
      <c r="D16" s="32">
        <v>0</v>
      </c>
      <c r="E16" s="32">
        <v>0</v>
      </c>
      <c r="F16" s="32">
        <v>0</v>
      </c>
      <c r="G16" s="32">
        <v>1837</v>
      </c>
      <c r="H16" s="32">
        <v>0</v>
      </c>
      <c r="I16" s="32">
        <v>195</v>
      </c>
      <c r="J16" s="32">
        <v>89</v>
      </c>
      <c r="K16" s="32">
        <v>0</v>
      </c>
      <c r="L16" s="32">
        <v>0</v>
      </c>
      <c r="M16" s="32">
        <v>0</v>
      </c>
      <c r="N16" s="32">
        <v>0</v>
      </c>
      <c r="O16" s="32">
        <v>89</v>
      </c>
      <c r="P16" s="32">
        <v>0</v>
      </c>
      <c r="Q16" s="32">
        <v>0</v>
      </c>
      <c r="R16" s="32" t="s">
        <v>73</v>
      </c>
    </row>
    <row r="17" spans="1:18" x14ac:dyDescent="0.2">
      <c r="A17" s="32" t="s">
        <v>74</v>
      </c>
      <c r="B17" s="32">
        <v>29</v>
      </c>
      <c r="C17" s="32">
        <v>0</v>
      </c>
      <c r="D17" s="32">
        <v>0</v>
      </c>
      <c r="E17" s="32">
        <v>0</v>
      </c>
      <c r="F17" s="32">
        <v>0</v>
      </c>
      <c r="G17" s="32">
        <v>29</v>
      </c>
      <c r="H17" s="32">
        <v>0</v>
      </c>
      <c r="I17" s="32">
        <v>4</v>
      </c>
      <c r="J17" s="32">
        <v>3</v>
      </c>
      <c r="K17" s="32">
        <v>0</v>
      </c>
      <c r="L17" s="32">
        <v>0</v>
      </c>
      <c r="M17" s="32">
        <v>0</v>
      </c>
      <c r="N17" s="32">
        <v>0</v>
      </c>
      <c r="O17" s="32">
        <v>3</v>
      </c>
      <c r="P17" s="32">
        <v>0</v>
      </c>
      <c r="Q17" s="32">
        <v>0</v>
      </c>
      <c r="R17" s="32" t="s">
        <v>75</v>
      </c>
    </row>
    <row r="18" spans="1:18" x14ac:dyDescent="0.2">
      <c r="A18" s="32" t="s">
        <v>76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-6</v>
      </c>
      <c r="K18" s="32">
        <v>0</v>
      </c>
      <c r="L18" s="32">
        <v>0</v>
      </c>
      <c r="M18" s="32">
        <v>0</v>
      </c>
      <c r="N18" s="32">
        <v>0</v>
      </c>
      <c r="O18" s="32">
        <v>-6</v>
      </c>
      <c r="P18" s="32">
        <v>0</v>
      </c>
      <c r="Q18" s="32">
        <v>0</v>
      </c>
      <c r="R18" s="32" t="s">
        <v>77</v>
      </c>
    </row>
    <row r="19" spans="1:18" x14ac:dyDescent="0.2">
      <c r="A19" s="32" t="s">
        <v>76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-6</v>
      </c>
      <c r="K19" s="32">
        <v>0</v>
      </c>
      <c r="L19" s="32">
        <v>0</v>
      </c>
      <c r="M19" s="32">
        <v>0</v>
      </c>
      <c r="N19" s="32">
        <v>0</v>
      </c>
      <c r="O19" s="32">
        <v>-6</v>
      </c>
      <c r="P19" s="32">
        <v>0</v>
      </c>
      <c r="Q19" s="32">
        <v>0</v>
      </c>
      <c r="R19" s="32" t="s">
        <v>78</v>
      </c>
    </row>
    <row r="20" spans="1:18" x14ac:dyDescent="0.2">
      <c r="A20" s="32" t="s">
        <v>79</v>
      </c>
      <c r="B20" s="32">
        <v>533</v>
      </c>
      <c r="C20" s="32">
        <v>0</v>
      </c>
      <c r="D20" s="32">
        <v>533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190</v>
      </c>
      <c r="K20" s="32">
        <v>0</v>
      </c>
      <c r="L20" s="32">
        <v>190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 t="s">
        <v>80</v>
      </c>
    </row>
    <row r="21" spans="1:18" x14ac:dyDescent="0.2">
      <c r="A21" s="32" t="s">
        <v>81</v>
      </c>
      <c r="B21" s="32">
        <v>42037</v>
      </c>
      <c r="C21" s="32">
        <v>23887</v>
      </c>
      <c r="D21" s="32">
        <v>0</v>
      </c>
      <c r="E21" s="32">
        <v>0</v>
      </c>
      <c r="F21" s="32">
        <v>0</v>
      </c>
      <c r="G21" s="32">
        <v>18151</v>
      </c>
      <c r="H21" s="32">
        <v>0</v>
      </c>
      <c r="I21" s="32">
        <v>0</v>
      </c>
      <c r="J21" s="32">
        <v>3260</v>
      </c>
      <c r="K21" s="32">
        <v>2399</v>
      </c>
      <c r="L21" s="32">
        <v>79</v>
      </c>
      <c r="M21" s="32">
        <v>0</v>
      </c>
      <c r="N21" s="32">
        <v>0</v>
      </c>
      <c r="O21" s="32">
        <v>783</v>
      </c>
      <c r="P21" s="32">
        <v>0</v>
      </c>
      <c r="Q21" s="32">
        <v>0</v>
      </c>
      <c r="R21" s="32" t="s">
        <v>82</v>
      </c>
    </row>
    <row r="22" spans="1:18" x14ac:dyDescent="0.2">
      <c r="A22" s="32" t="s">
        <v>83</v>
      </c>
      <c r="B22" s="32">
        <v>1</v>
      </c>
      <c r="C22" s="32">
        <v>0</v>
      </c>
      <c r="D22" s="32">
        <v>0</v>
      </c>
      <c r="E22" s="32">
        <v>0</v>
      </c>
      <c r="F22" s="32">
        <v>0</v>
      </c>
      <c r="G22" s="32">
        <v>1</v>
      </c>
      <c r="H22" s="32">
        <v>0</v>
      </c>
      <c r="I22" s="32">
        <v>0</v>
      </c>
      <c r="J22" s="32">
        <v>1</v>
      </c>
      <c r="K22" s="32">
        <v>0</v>
      </c>
      <c r="L22" s="32">
        <v>0</v>
      </c>
      <c r="M22" s="32">
        <v>0</v>
      </c>
      <c r="N22" s="32">
        <v>0</v>
      </c>
      <c r="O22" s="32">
        <v>1</v>
      </c>
      <c r="P22" s="32">
        <v>0</v>
      </c>
      <c r="Q22" s="32">
        <v>0</v>
      </c>
      <c r="R22" s="32" t="s">
        <v>84</v>
      </c>
    </row>
    <row r="23" spans="1:18" x14ac:dyDescent="0.2">
      <c r="A23" s="32" t="s">
        <v>85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-9</v>
      </c>
      <c r="K23" s="32">
        <v>0</v>
      </c>
      <c r="L23" s="32">
        <v>0</v>
      </c>
      <c r="M23" s="32">
        <v>0</v>
      </c>
      <c r="N23" s="32">
        <v>0</v>
      </c>
      <c r="O23" s="32">
        <v>-9</v>
      </c>
      <c r="P23" s="32">
        <v>0</v>
      </c>
      <c r="Q23" s="32">
        <v>0</v>
      </c>
      <c r="R23" s="32" t="s">
        <v>86</v>
      </c>
    </row>
    <row r="24" spans="1:18" x14ac:dyDescent="0.2">
      <c r="A24" s="32" t="s">
        <v>87</v>
      </c>
      <c r="B24" s="32">
        <v>10904</v>
      </c>
      <c r="C24" s="32">
        <v>4547</v>
      </c>
      <c r="D24" s="32">
        <v>0</v>
      </c>
      <c r="E24" s="32">
        <v>0</v>
      </c>
      <c r="F24" s="32">
        <v>0</v>
      </c>
      <c r="G24" s="32">
        <v>6357</v>
      </c>
      <c r="H24" s="32">
        <v>0</v>
      </c>
      <c r="I24" s="32">
        <v>100</v>
      </c>
      <c r="J24" s="32">
        <v>2067</v>
      </c>
      <c r="K24" s="32">
        <v>1941</v>
      </c>
      <c r="L24" s="32">
        <v>0</v>
      </c>
      <c r="M24" s="32">
        <v>0</v>
      </c>
      <c r="N24" s="32">
        <v>0</v>
      </c>
      <c r="O24" s="32">
        <v>126</v>
      </c>
      <c r="P24" s="32">
        <v>0</v>
      </c>
      <c r="Q24" s="32">
        <v>100</v>
      </c>
      <c r="R24" s="32" t="s">
        <v>88</v>
      </c>
    </row>
    <row r="25" spans="1:18" x14ac:dyDescent="0.2">
      <c r="A25" s="32" t="s">
        <v>89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6</v>
      </c>
      <c r="K25" s="32">
        <v>0</v>
      </c>
      <c r="L25" s="32">
        <v>0</v>
      </c>
      <c r="M25" s="32">
        <v>0</v>
      </c>
      <c r="N25" s="32">
        <v>0</v>
      </c>
      <c r="O25" s="32">
        <v>6</v>
      </c>
      <c r="P25" s="32">
        <v>0</v>
      </c>
      <c r="Q25" s="32">
        <v>0</v>
      </c>
      <c r="R25" s="32" t="s">
        <v>90</v>
      </c>
    </row>
    <row r="26" spans="1:18" x14ac:dyDescent="0.2">
      <c r="A26" s="32" t="s">
        <v>91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-312</v>
      </c>
      <c r="K26" s="32">
        <v>-32</v>
      </c>
      <c r="L26" s="32">
        <v>0</v>
      </c>
      <c r="M26" s="32">
        <v>0</v>
      </c>
      <c r="N26" s="32">
        <v>0</v>
      </c>
      <c r="O26" s="32">
        <v>-280</v>
      </c>
      <c r="P26" s="32">
        <v>0</v>
      </c>
      <c r="Q26" s="32">
        <v>0</v>
      </c>
      <c r="R26" s="32" t="s">
        <v>92</v>
      </c>
    </row>
    <row r="27" spans="1:18" x14ac:dyDescent="0.2">
      <c r="A27" s="32" t="s">
        <v>93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3</v>
      </c>
      <c r="K27" s="32">
        <v>0</v>
      </c>
      <c r="L27" s="32">
        <v>0</v>
      </c>
      <c r="M27" s="32">
        <v>0</v>
      </c>
      <c r="N27" s="32">
        <v>0</v>
      </c>
      <c r="O27" s="32">
        <v>3</v>
      </c>
      <c r="P27" s="32">
        <v>0</v>
      </c>
      <c r="Q27" s="32">
        <v>0</v>
      </c>
      <c r="R27" s="32" t="s">
        <v>94</v>
      </c>
    </row>
    <row r="28" spans="1:18" x14ac:dyDescent="0.2">
      <c r="A28" s="32" t="s">
        <v>95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 t="s">
        <v>96</v>
      </c>
    </row>
    <row r="29" spans="1:18" x14ac:dyDescent="0.2">
      <c r="A29" s="32" t="s">
        <v>97</v>
      </c>
      <c r="B29" s="32">
        <v>5275</v>
      </c>
      <c r="C29" s="32">
        <v>412</v>
      </c>
      <c r="D29" s="32">
        <v>0</v>
      </c>
      <c r="E29" s="32">
        <v>0</v>
      </c>
      <c r="F29" s="32">
        <v>0</v>
      </c>
      <c r="G29" s="32">
        <v>4863</v>
      </c>
      <c r="H29" s="32">
        <v>0</v>
      </c>
      <c r="I29" s="32">
        <v>0</v>
      </c>
      <c r="J29" s="32">
        <v>3236</v>
      </c>
      <c r="K29" s="32">
        <v>306</v>
      </c>
      <c r="L29" s="32">
        <v>0</v>
      </c>
      <c r="M29" s="32">
        <v>0</v>
      </c>
      <c r="N29" s="32">
        <v>0</v>
      </c>
      <c r="O29" s="32">
        <v>2930</v>
      </c>
      <c r="P29" s="32">
        <v>0</v>
      </c>
      <c r="Q29" s="32">
        <v>0</v>
      </c>
      <c r="R29" s="32" t="s">
        <v>98</v>
      </c>
    </row>
    <row r="30" spans="1:18" x14ac:dyDescent="0.2">
      <c r="A30" s="32" t="s">
        <v>99</v>
      </c>
      <c r="B30" s="32">
        <v>3144</v>
      </c>
      <c r="C30" s="32">
        <v>0</v>
      </c>
      <c r="D30" s="32">
        <v>0</v>
      </c>
      <c r="E30" s="32">
        <v>0</v>
      </c>
      <c r="F30" s="32">
        <v>0</v>
      </c>
      <c r="G30" s="32">
        <v>3144</v>
      </c>
      <c r="H30" s="32">
        <v>0</v>
      </c>
      <c r="I30" s="32">
        <v>0</v>
      </c>
      <c r="J30" s="32">
        <v>685</v>
      </c>
      <c r="K30" s="32">
        <v>0</v>
      </c>
      <c r="L30" s="32">
        <v>0</v>
      </c>
      <c r="M30" s="32">
        <v>0</v>
      </c>
      <c r="N30" s="32">
        <v>0</v>
      </c>
      <c r="O30" s="32">
        <v>685</v>
      </c>
      <c r="P30" s="32">
        <v>0</v>
      </c>
      <c r="Q30" s="32">
        <v>0</v>
      </c>
      <c r="R30" s="32" t="s">
        <v>100</v>
      </c>
    </row>
    <row r="31" spans="1:18" x14ac:dyDescent="0.2">
      <c r="A31" s="32" t="s">
        <v>101</v>
      </c>
      <c r="B31" s="32">
        <v>-12</v>
      </c>
      <c r="C31" s="32">
        <v>0</v>
      </c>
      <c r="D31" s="32">
        <v>0</v>
      </c>
      <c r="E31" s="32">
        <v>0</v>
      </c>
      <c r="F31" s="32">
        <v>0</v>
      </c>
      <c r="G31" s="32">
        <v>-12</v>
      </c>
      <c r="H31" s="32">
        <v>0</v>
      </c>
      <c r="I31" s="32">
        <v>0</v>
      </c>
      <c r="J31" s="32">
        <v>871</v>
      </c>
      <c r="K31" s="32">
        <v>0</v>
      </c>
      <c r="L31" s="32">
        <v>0</v>
      </c>
      <c r="M31" s="32">
        <v>0</v>
      </c>
      <c r="N31" s="32">
        <v>0</v>
      </c>
      <c r="O31" s="32">
        <v>871</v>
      </c>
      <c r="P31" s="32">
        <v>-5</v>
      </c>
      <c r="Q31" s="32">
        <v>0</v>
      </c>
      <c r="R31" s="32" t="s">
        <v>102</v>
      </c>
    </row>
    <row r="32" spans="1:18" x14ac:dyDescent="0.2">
      <c r="A32" s="32" t="s">
        <v>103</v>
      </c>
      <c r="B32" s="32">
        <v>14642</v>
      </c>
      <c r="C32" s="32">
        <v>14642</v>
      </c>
      <c r="D32" s="32">
        <v>0</v>
      </c>
      <c r="E32" s="32">
        <v>0</v>
      </c>
      <c r="F32" s="32">
        <v>0</v>
      </c>
      <c r="G32" s="32">
        <v>0</v>
      </c>
      <c r="H32" s="32">
        <v>17</v>
      </c>
      <c r="I32" s="32">
        <v>782</v>
      </c>
      <c r="J32" s="32">
        <v>15649</v>
      </c>
      <c r="K32" s="32">
        <v>15649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201</v>
      </c>
      <c r="R32" s="32" t="s">
        <v>104</v>
      </c>
    </row>
    <row r="33" spans="1:18" x14ac:dyDescent="0.2">
      <c r="A33" s="32" t="s">
        <v>105</v>
      </c>
      <c r="B33" s="32">
        <v>-119</v>
      </c>
      <c r="C33" s="32">
        <v>-119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17</v>
      </c>
      <c r="K33" s="32">
        <v>17</v>
      </c>
      <c r="L33" s="32">
        <v>0</v>
      </c>
      <c r="M33" s="32">
        <v>0</v>
      </c>
      <c r="N33" s="32">
        <v>0</v>
      </c>
      <c r="O33" s="32">
        <v>0</v>
      </c>
      <c r="P33" s="32">
        <v>17</v>
      </c>
      <c r="Q33" s="32">
        <v>0</v>
      </c>
      <c r="R33" s="32" t="s">
        <v>106</v>
      </c>
    </row>
    <row r="34" spans="1:18" x14ac:dyDescent="0.2">
      <c r="A34" s="32" t="s">
        <v>107</v>
      </c>
      <c r="B34" s="32">
        <v>-44</v>
      </c>
      <c r="C34" s="32">
        <v>0</v>
      </c>
      <c r="D34" s="32">
        <v>0</v>
      </c>
      <c r="E34" s="32">
        <v>0</v>
      </c>
      <c r="F34" s="32">
        <v>0</v>
      </c>
      <c r="G34" s="32">
        <v>-44</v>
      </c>
      <c r="H34" s="32">
        <v>0</v>
      </c>
      <c r="I34" s="32">
        <v>0</v>
      </c>
      <c r="J34" s="32">
        <v>144</v>
      </c>
      <c r="K34" s="32">
        <v>0</v>
      </c>
      <c r="L34" s="32">
        <v>0</v>
      </c>
      <c r="M34" s="32">
        <v>0</v>
      </c>
      <c r="N34" s="32">
        <v>0</v>
      </c>
      <c r="O34" s="32">
        <v>144</v>
      </c>
      <c r="P34" s="32">
        <v>0</v>
      </c>
      <c r="Q34" s="32">
        <v>0</v>
      </c>
      <c r="R34" s="32" t="s">
        <v>108</v>
      </c>
    </row>
    <row r="35" spans="1:18" x14ac:dyDescent="0.2">
      <c r="A35" s="33" t="s">
        <v>109</v>
      </c>
      <c r="B35" s="33">
        <v>350139</v>
      </c>
      <c r="C35" s="33">
        <v>21967</v>
      </c>
      <c r="D35" s="33">
        <v>310699</v>
      </c>
      <c r="E35" s="33">
        <v>0</v>
      </c>
      <c r="F35" s="33">
        <v>0</v>
      </c>
      <c r="G35" s="33">
        <v>17473</v>
      </c>
      <c r="H35" s="33">
        <v>9</v>
      </c>
      <c r="I35" s="33">
        <v>3499</v>
      </c>
      <c r="J35" s="33">
        <v>198917</v>
      </c>
      <c r="K35" s="33">
        <v>10422</v>
      </c>
      <c r="L35" s="33">
        <v>197589</v>
      </c>
      <c r="M35" s="33">
        <v>0</v>
      </c>
      <c r="N35" s="33">
        <v>0</v>
      </c>
      <c r="O35" s="33">
        <v>-9094</v>
      </c>
      <c r="P35" s="33">
        <v>-4</v>
      </c>
      <c r="Q35" s="33">
        <v>-936</v>
      </c>
    </row>
    <row r="36" spans="1:18" x14ac:dyDescent="0.2">
      <c r="A36" s="34" t="s">
        <v>110</v>
      </c>
      <c r="B36" s="35">
        <v>350139</v>
      </c>
      <c r="C36" s="36">
        <v>21967</v>
      </c>
      <c r="D36" s="37">
        <v>310699</v>
      </c>
      <c r="E36" s="38">
        <v>0</v>
      </c>
      <c r="F36" s="39">
        <v>0</v>
      </c>
      <c r="G36" s="40">
        <v>17473</v>
      </c>
      <c r="H36" s="41">
        <v>9</v>
      </c>
      <c r="I36" s="42">
        <v>3499</v>
      </c>
      <c r="J36" s="43">
        <v>198917</v>
      </c>
      <c r="K36" s="44">
        <v>10422</v>
      </c>
      <c r="L36" s="45">
        <v>197589</v>
      </c>
      <c r="M36" s="46">
        <v>0</v>
      </c>
      <c r="N36" s="47">
        <v>0</v>
      </c>
      <c r="O36" s="48">
        <v>-9094</v>
      </c>
      <c r="P36" s="49">
        <v>-4</v>
      </c>
      <c r="Q36" s="50">
        <v>-936</v>
      </c>
    </row>
  </sheetData>
  <mergeCells count="32">
    <mergeCell ref="P6:Q6"/>
    <mergeCell ref="A1:K1"/>
    <mergeCell ref="A5:A8"/>
    <mergeCell ref="C7:C8"/>
    <mergeCell ref="D7:D8"/>
    <mergeCell ref="F7:F8"/>
    <mergeCell ref="I7:I8"/>
    <mergeCell ref="A2:K2"/>
    <mergeCell ref="B6:B8"/>
    <mergeCell ref="K4:N4"/>
    <mergeCell ref="B3:C3"/>
    <mergeCell ref="A4:C4"/>
    <mergeCell ref="D4:J4"/>
    <mergeCell ref="D3:F3"/>
    <mergeCell ref="K3:N3"/>
    <mergeCell ref="K6:O6"/>
    <mergeCell ref="R5:R8"/>
    <mergeCell ref="E7:E8"/>
    <mergeCell ref="H7:H8"/>
    <mergeCell ref="G7:G8"/>
    <mergeCell ref="O7:O8"/>
    <mergeCell ref="P7:P8"/>
    <mergeCell ref="Q7:Q8"/>
    <mergeCell ref="C6:G6"/>
    <mergeCell ref="J5:Q5"/>
    <mergeCell ref="H6:I6"/>
    <mergeCell ref="M7:M8"/>
    <mergeCell ref="N7:N8"/>
    <mergeCell ref="K7:K8"/>
    <mergeCell ref="L7:L8"/>
    <mergeCell ref="B5:I5"/>
    <mergeCell ref="J6:J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НАЧминусУМЕН_ПОСТминусВоз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НАЧминусУМЕН_ПОСТминусВоз!Заголовки_для_печати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2023-06-09T04:14:18Z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